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B748AE74-628C-414B-8641-8709926A4B8E}" xr6:coauthVersionLast="47" xr6:coauthVersionMax="47" xr10:uidLastSave="{00000000-0000-0000-0000-000000000000}"/>
  <bookViews>
    <workbookView xWindow="-120" yWindow="-120" windowWidth="29040" windowHeight="17640" tabRatio="599" firstSheet="1" activeTab="2" xr2:uid="{00000000-000D-0000-FFFF-FFFF00000000}"/>
  </bookViews>
  <sheets>
    <sheet name="laroux" sheetId="4" state="veryHidden" r:id="rId1"/>
    <sheet name="przychody" sheetId="9" r:id="rId2"/>
    <sheet name="koszty" sheetId="10" r:id="rId3"/>
  </sheets>
  <definedNames>
    <definedName name="_xlnm.Print_Area" localSheetId="1">przychody!$B$1:$F$45</definedName>
    <definedName name="_xlnm.Print_Titles" localSheetId="2">koszty!$2:$5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0" l="1"/>
  <c r="I54" i="10"/>
  <c r="I18" i="10"/>
  <c r="F19" i="9" l="1"/>
  <c r="F14" i="9" s="1"/>
  <c r="F30" i="9"/>
  <c r="I7" i="10"/>
  <c r="I8" i="10"/>
  <c r="I10" i="10"/>
  <c r="I11" i="10"/>
  <c r="I12" i="10"/>
  <c r="I13" i="10"/>
  <c r="I14" i="10"/>
  <c r="I16" i="10"/>
  <c r="I17" i="10"/>
  <c r="I19" i="10"/>
  <c r="I21" i="10"/>
  <c r="I22" i="10"/>
  <c r="I23" i="10"/>
  <c r="I24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1" i="10"/>
  <c r="I42" i="10"/>
  <c r="I43" i="10"/>
  <c r="I45" i="10"/>
  <c r="I46" i="10"/>
  <c r="I48" i="10"/>
  <c r="I49" i="10"/>
  <c r="I50" i="10"/>
  <c r="I51" i="10"/>
  <c r="I52" i="10"/>
  <c r="I53" i="10"/>
  <c r="I56" i="10"/>
  <c r="I57" i="10"/>
  <c r="I58" i="10"/>
  <c r="G20" i="10"/>
  <c r="H20" i="10"/>
  <c r="F20" i="10"/>
  <c r="I20" i="10" l="1"/>
  <c r="H47" i="10"/>
  <c r="G47" i="10"/>
  <c r="F47" i="10"/>
  <c r="H44" i="10"/>
  <c r="G44" i="10"/>
  <c r="F44" i="10"/>
  <c r="H40" i="10"/>
  <c r="G40" i="10"/>
  <c r="F40" i="10"/>
  <c r="H25" i="10"/>
  <c r="G25" i="10"/>
  <c r="F25" i="10"/>
  <c r="H15" i="10"/>
  <c r="H9" i="10" s="1"/>
  <c r="G15" i="10"/>
  <c r="G9" i="10" s="1"/>
  <c r="F15" i="10"/>
  <c r="F9" i="10" s="1"/>
  <c r="H6" i="10"/>
  <c r="G6" i="10"/>
  <c r="F6" i="10"/>
  <c r="I15" i="10" l="1"/>
  <c r="I47" i="10"/>
  <c r="I6" i="10"/>
  <c r="I44" i="10"/>
  <c r="I40" i="10"/>
  <c r="I25" i="10"/>
  <c r="I9" i="10"/>
  <c r="G59" i="10"/>
  <c r="H59" i="10"/>
  <c r="F59" i="10" l="1"/>
  <c r="I59" i="10" s="1"/>
  <c r="F42" i="9"/>
  <c r="F45" i="9"/>
  <c r="I6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 Worysz</author>
    <author>Beata Buczyńska</author>
  </authors>
  <commentList>
    <comment ref="B45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
składka emerytalna, rentowa, wypadkowa i 
fundusz Pracy opłacane przez pracodawcę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54" authorId="1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Beata Buczyńska:</t>
        </r>
        <r>
          <rPr>
            <sz val="9"/>
            <color indexed="81"/>
            <rFont val="Tahoma"/>
            <family val="2"/>
            <charset val="238"/>
          </rPr>
          <t xml:space="preserve">
składki refundowane z MEiN - przychody z tego tytułu proszę wpisać w poz. 28 inne z pozostałe przychody z podst. dzał. operacyjnej</t>
        </r>
      </text>
    </comment>
  </commentList>
</comments>
</file>

<file path=xl/sharedStrings.xml><?xml version="1.0" encoding="utf-8"?>
<sst xmlns="http://schemas.openxmlformats.org/spreadsheetml/2006/main" count="141" uniqueCount="118">
  <si>
    <t xml:space="preserve"> Usługi obce</t>
  </si>
  <si>
    <t>szkolenia pracowników</t>
  </si>
  <si>
    <t>udział w konferencjach naukowych</t>
  </si>
  <si>
    <t>KOSZTY</t>
  </si>
  <si>
    <t>materiały biurowe</t>
  </si>
  <si>
    <t>środki czystości</t>
  </si>
  <si>
    <t>materiały pędne i gaz</t>
  </si>
  <si>
    <t>części zamienne do wyposażenia</t>
  </si>
  <si>
    <t>pozostałe materiały</t>
  </si>
  <si>
    <t>energia elektryczna</t>
  </si>
  <si>
    <t>zużycie gazu</t>
  </si>
  <si>
    <t>energia cieplna</t>
  </si>
  <si>
    <t>zużycie wody</t>
  </si>
  <si>
    <t>opłaty pocztowe /przesyłki, znaczki/</t>
  </si>
  <si>
    <t>opłaty telekomunikacyjne</t>
  </si>
  <si>
    <t>usługi komunalne</t>
  </si>
  <si>
    <t>usługi informatyczne</t>
  </si>
  <si>
    <t>usługi poligraficzne i ksero</t>
  </si>
  <si>
    <t>usługi dozoru mienia</t>
  </si>
  <si>
    <t>inne obce usługi</t>
  </si>
  <si>
    <t>KOSZTY OGÓŁEM</t>
  </si>
  <si>
    <t>krajowe podróże służbowe</t>
  </si>
  <si>
    <t>zagraniczne podróże służbowe</t>
  </si>
  <si>
    <t>koszty reprezentacji i reklamy</t>
  </si>
  <si>
    <t>Wynagrodzenia</t>
  </si>
  <si>
    <t>Usługi wewnętrzne</t>
  </si>
  <si>
    <t>PRZYCHODY</t>
  </si>
  <si>
    <t>PRZYCHODY OGÓŁEM</t>
  </si>
  <si>
    <t>z tego:</t>
  </si>
  <si>
    <t xml:space="preserve">Zużycie materiałów </t>
  </si>
  <si>
    <t>Zużycie energii</t>
  </si>
  <si>
    <t>składki na ubezpieczenie społeczne i na Fundusz Pracy</t>
  </si>
  <si>
    <t>Ubezpieczenia społeczne i inne  świadczenia na rzecz pracowników</t>
  </si>
  <si>
    <t>pozostałe koszty</t>
  </si>
  <si>
    <t>honoraria autorskie</t>
  </si>
  <si>
    <t>data sporządzenia dokumentu</t>
  </si>
  <si>
    <t xml:space="preserve">WYNIK FINANSOWY </t>
  </si>
  <si>
    <t xml:space="preserve"> Pozostałe koszty rodzajowe</t>
  </si>
  <si>
    <t xml:space="preserve">wynagrodzenia osobowe </t>
  </si>
  <si>
    <t>czasopisma, ksiązki i druki</t>
  </si>
  <si>
    <t>obce usługi transportowe oraz wynajem obcych środków transportu</t>
  </si>
  <si>
    <t>obce usługi sprzętowe oraz opłaty leasingowe za sprzęt</t>
  </si>
  <si>
    <t>Ogółem</t>
  </si>
  <si>
    <r>
      <t>Podatki i opłaty (</t>
    </r>
    <r>
      <rPr>
        <b/>
        <sz val="8"/>
        <rFont val="Times New Roman"/>
        <family val="1"/>
        <charset val="238"/>
      </rPr>
      <t>w tym podatek VAT)</t>
    </r>
  </si>
  <si>
    <r>
      <t xml:space="preserve">KWOTA </t>
    </r>
    <r>
      <rPr>
        <b/>
        <sz val="8"/>
        <rFont val="Arial CE"/>
        <charset val="238"/>
      </rPr>
      <t>(w złotych)</t>
    </r>
  </si>
  <si>
    <t>naprawy i konserwacja wyposażenia</t>
  </si>
  <si>
    <t>usł. gastronomiczne i cateringowe</t>
  </si>
  <si>
    <t>07</t>
  </si>
  <si>
    <t>08</t>
  </si>
  <si>
    <t>09</t>
  </si>
  <si>
    <t xml:space="preserve">pieczęć </t>
  </si>
  <si>
    <t>imię i nazwisko oraz numer telefonu osoby sporządzającej</t>
  </si>
  <si>
    <t>noclegi, hotele, czynsze i najem lokali</t>
  </si>
  <si>
    <t>składki na rzecz organizacji</t>
  </si>
  <si>
    <t>wynagrodzenia z tytułu umów zleceń i umów o dzieło</t>
  </si>
  <si>
    <t>ubezpieczenia majątkowe</t>
  </si>
  <si>
    <t>Rezerwa Rektora</t>
  </si>
  <si>
    <t>02</t>
  </si>
  <si>
    <t>05</t>
  </si>
  <si>
    <t>06</t>
  </si>
  <si>
    <t>a) aparatura naukowo-badawcza</t>
  </si>
  <si>
    <t>b) pozostałe</t>
  </si>
  <si>
    <t>Środki trwałe oraz wartości niematerialne i prawne powyżej 10 tys. zł., z tego:</t>
  </si>
  <si>
    <t>środki trwałe i wart. niematerialne i prawne niskocenne do 10 tys. zł., z tego:</t>
  </si>
  <si>
    <t>Środki na realizację przedsięwzięć współfinansowanych ze środków pochodzących ze źródeł zagarnicznych</t>
  </si>
  <si>
    <t>w tym</t>
  </si>
  <si>
    <t>środki pochodzące ze źródeł zagranicznych, niepodlegające zwrotowi</t>
  </si>
  <si>
    <t>Sprzedaż pozostałych prac i usług badawczych i rozwojowych</t>
  </si>
  <si>
    <t>Środki na realizacje programów lub przedsiewzięć ustanowionych przez ministra właściwego do spraw szkolnictwa wyższego i nauki</t>
  </si>
  <si>
    <t>III. Pozostałe przychody</t>
  </si>
  <si>
    <t>kwota (w złotych)</t>
  </si>
  <si>
    <t>Dotacje z budżetu państwa</t>
  </si>
  <si>
    <t>Narzuty ogólnouczelniane</t>
  </si>
  <si>
    <t>stypendia dla studentów i doktorantów</t>
  </si>
  <si>
    <t>04</t>
  </si>
  <si>
    <t>03</t>
  </si>
  <si>
    <t>Subwencja na utrzymanie potencjału dydaktycznego i badawczego</t>
  </si>
  <si>
    <t>I. Przychody z podstawowej działalności operacyjnej</t>
  </si>
  <si>
    <t>przychody za kursy, konferencje i seminaria (w tym dofinansowania)</t>
  </si>
  <si>
    <t>sprzedaż usług</t>
  </si>
  <si>
    <t>zrefakturowane koszty</t>
  </si>
  <si>
    <t>dofinansowania i darowizny (nie dot. konferencji i sem.)</t>
  </si>
  <si>
    <t>środki zagraniczne oraz współfinansowanie krajowe z przeznaczeniem na realizację projektów edukacyjnych</t>
  </si>
  <si>
    <t>czynsz</t>
  </si>
  <si>
    <t>dzierżawa pomieszczeń</t>
  </si>
  <si>
    <t>II. Pozostałe przychody z podstawowej działalności operacyjnej</t>
  </si>
  <si>
    <t>Środki z budżetów jednostek samorządu terytorialnego lub ich związków</t>
  </si>
  <si>
    <t>Opłaty za świadczone usługi edukacyjne</t>
  </si>
  <si>
    <t>z tego</t>
  </si>
  <si>
    <t>f. dydaktyczny</t>
  </si>
  <si>
    <t>f. nauki</t>
  </si>
  <si>
    <t>opłaty za postępowanie związane z przyjęciem na studia - rekrutacja</t>
  </si>
  <si>
    <t>f. dydakt.</t>
  </si>
  <si>
    <t>przewody doktorskie</t>
  </si>
  <si>
    <t>szkoły doktorskie</t>
  </si>
  <si>
    <t>przychody za dokumenty, potwierdzenie efektów uczenia się</t>
  </si>
  <si>
    <t>obiekty</t>
  </si>
  <si>
    <t>f. nauki/dydaktyczny /szkoły doktorskie</t>
  </si>
  <si>
    <t>przychody z komercjalizacji wyników badań naukowych i prac rozwojowych</t>
  </si>
  <si>
    <t>(Instytut/Wydział/Jednostka międzywydziałowa/Obiekt)</t>
  </si>
  <si>
    <t>podpis dysponenta środków</t>
  </si>
  <si>
    <t>inne</t>
  </si>
  <si>
    <t>na studiach niestacjonarnych I,II, III stopnia oraz jednolitych studiach magisterskich (zał.1)</t>
  </si>
  <si>
    <t>studia podyplomowe, kursy dokształcające oraz szkolenia (zał. 2)</t>
  </si>
  <si>
    <t>pozostałe przychody za świadczone usługi edukacyjne (zał. 3)</t>
  </si>
  <si>
    <t>Działalność badawcza finansowana z subwencji</t>
  </si>
  <si>
    <t>Pozostała działalność</t>
  </si>
  <si>
    <t>Działalność dydaktyczna finansowana z subwencji</t>
  </si>
  <si>
    <t>Wypełnić tylko pozycje związane z działalnością jednostki</t>
  </si>
  <si>
    <t>materiały zarejestrowane w zeszycie ilośćiowym</t>
  </si>
  <si>
    <t>najem obcych obiektów dydaktycznych</t>
  </si>
  <si>
    <t>składki na ubezpieczenie zdrowotne studentów/doktorantów</t>
  </si>
  <si>
    <t>Środki na realizację projektów finansowanych przez NCBiR</t>
  </si>
  <si>
    <t>Środki na realizację projektów finansowanych przez NCN</t>
  </si>
  <si>
    <t>PLAN RZECZOWO-FINANSOWY NA   2026  r.</t>
  </si>
  <si>
    <t>Wydział Kultury Fizycznej i Zdrowia</t>
  </si>
  <si>
    <t>29.09.2025 r.</t>
  </si>
  <si>
    <t>Aneta Baranowska tel. 91 444 2723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</si>
</sst>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0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\ \ @"/>
    <numFmt numFmtId="172" formatCode="\ \ \ \ @"/>
    <numFmt numFmtId="173" formatCode="0%;\(0%\)"/>
  </numFmts>
  <fonts count="37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4"/>
      <name val="Arial CE"/>
      <charset val="238"/>
    </font>
    <font>
      <b/>
      <sz val="12"/>
      <name val="Arial Unicode MS"/>
      <family val="2"/>
      <charset val="238"/>
    </font>
    <font>
      <b/>
      <sz val="14"/>
      <name val="Arial Unicode MS"/>
      <family val="2"/>
      <charset val="238"/>
    </font>
    <font>
      <sz val="9"/>
      <name val="Arial CE"/>
      <family val="2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8"/>
      <name val="Times New Roman"/>
      <family val="1"/>
      <charset val="238"/>
    </font>
    <font>
      <sz val="11"/>
      <name val="Arial CE"/>
      <charset val="238"/>
    </font>
    <font>
      <i/>
      <sz val="8"/>
      <name val="Arial CE"/>
      <charset val="238"/>
    </font>
    <font>
      <sz val="9"/>
      <name val="Arial CE"/>
      <charset val="238"/>
    </font>
    <font>
      <b/>
      <i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 Unicode MS"/>
      <family val="2"/>
      <charset val="238"/>
    </font>
    <font>
      <sz val="9.5"/>
      <name val="Arial CE"/>
      <charset val="238"/>
    </font>
    <font>
      <i/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40">
    <xf numFmtId="0" fontId="0" fillId="0" borderId="0"/>
    <xf numFmtId="165" fontId="4" fillId="0" borderId="0" applyFill="0" applyBorder="0" applyAlignment="0"/>
    <xf numFmtId="166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169" fontId="4" fillId="0" borderId="0" applyFill="0" applyBorder="0" applyAlignment="0"/>
    <xf numFmtId="165" fontId="4" fillId="0" borderId="0" applyFill="0" applyBorder="0" applyAlignment="0"/>
    <xf numFmtId="170" fontId="4" fillId="0" borderId="0" applyFill="0" applyBorder="0" applyAlignment="0"/>
    <xf numFmtId="166" fontId="4" fillId="0" borderId="0" applyFill="0" applyBorder="0" applyAlignment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4" fontId="4" fillId="0" borderId="0" applyFill="0" applyBorder="0" applyAlignment="0"/>
    <xf numFmtId="165" fontId="7" fillId="0" borderId="0" applyFill="0" applyBorder="0" applyAlignment="0"/>
    <xf numFmtId="166" fontId="7" fillId="0" borderId="0" applyFill="0" applyBorder="0" applyAlignment="0"/>
    <xf numFmtId="165" fontId="7" fillId="0" borderId="0" applyFill="0" applyBorder="0" applyAlignment="0"/>
    <xf numFmtId="170" fontId="7" fillId="0" borderId="0" applyFill="0" applyBorder="0" applyAlignment="0"/>
    <xf numFmtId="166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65" fontId="9" fillId="0" borderId="0" applyFill="0" applyBorder="0" applyAlignment="0"/>
    <xf numFmtId="166" fontId="9" fillId="0" borderId="0" applyFill="0" applyBorder="0" applyAlignment="0"/>
    <xf numFmtId="165" fontId="9" fillId="0" borderId="0" applyFill="0" applyBorder="0" applyAlignment="0"/>
    <xf numFmtId="170" fontId="9" fillId="0" borderId="0" applyFill="0" applyBorder="0" applyAlignment="0"/>
    <xf numFmtId="166" fontId="9" fillId="0" borderId="0" applyFill="0" applyBorder="0" applyAlignment="0"/>
    <xf numFmtId="0" fontId="6" fillId="0" borderId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10" fillId="0" borderId="0" applyFill="0" applyBorder="0" applyAlignment="0"/>
    <xf numFmtId="166" fontId="10" fillId="0" borderId="0" applyFill="0" applyBorder="0" applyAlignment="0"/>
    <xf numFmtId="165" fontId="10" fillId="0" borderId="0" applyFill="0" applyBorder="0" applyAlignment="0"/>
    <xf numFmtId="170" fontId="10" fillId="0" borderId="0" applyFill="0" applyBorder="0" applyAlignment="0"/>
    <xf numFmtId="166" fontId="10" fillId="0" borderId="0" applyFill="0" applyBorder="0" applyAlignment="0"/>
    <xf numFmtId="49" fontId="4" fillId="0" borderId="0" applyFill="0" applyBorder="0" applyAlignment="0"/>
    <xf numFmtId="171" fontId="4" fillId="0" borderId="0" applyFill="0" applyBorder="0" applyAlignment="0"/>
    <xf numFmtId="172" fontId="4" fillId="0" borderId="0" applyFill="0" applyBorder="0" applyAlignment="0"/>
  </cellStyleXfs>
  <cellXfs count="20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9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3" fontId="15" fillId="2" borderId="4" xfId="0" quotePrefix="1" applyNumberFormat="1" applyFont="1" applyFill="1" applyBorder="1" applyAlignment="1">
      <alignment horizontal="center" vertical="center"/>
    </xf>
    <xf numFmtId="3" fontId="15" fillId="3" borderId="4" xfId="0" quotePrefix="1" applyNumberFormat="1" applyFont="1" applyFill="1" applyBorder="1" applyAlignment="1">
      <alignment horizontal="center" vertical="center"/>
    </xf>
    <xf numFmtId="0" fontId="15" fillId="0" borderId="0" xfId="0" applyFont="1" applyProtection="1">
      <protection locked="0"/>
    </xf>
    <xf numFmtId="0" fontId="22" fillId="0" borderId="26" xfId="0" applyFont="1" applyBorder="1" applyAlignment="1" applyProtection="1">
      <alignment horizontal="center" wrapText="1"/>
      <protection locked="0"/>
    </xf>
    <xf numFmtId="0" fontId="28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3" fontId="15" fillId="2" borderId="4" xfId="0" applyNumberFormat="1" applyFont="1" applyFill="1" applyBorder="1" applyAlignment="1">
      <alignment horizontal="right" vertical="center"/>
    </xf>
    <xf numFmtId="3" fontId="15" fillId="3" borderId="4" xfId="0" applyNumberFormat="1" applyFont="1" applyFill="1" applyBorder="1" applyAlignment="1">
      <alignment horizontal="right" vertical="center"/>
    </xf>
    <xf numFmtId="3" fontId="0" fillId="0" borderId="4" xfId="0" applyNumberFormat="1" applyBorder="1" applyAlignment="1" applyProtection="1">
      <alignment horizontal="right" vertical="center"/>
      <protection locked="0"/>
    </xf>
    <xf numFmtId="3" fontId="15" fillId="2" borderId="4" xfId="0" applyNumberFormat="1" applyFont="1" applyFill="1" applyBorder="1" applyAlignment="1" applyProtection="1">
      <alignment horizontal="right" vertical="center"/>
      <protection locked="0"/>
    </xf>
    <xf numFmtId="3" fontId="0" fillId="3" borderId="4" xfId="0" applyNumberFormat="1" applyFill="1" applyBorder="1" applyAlignment="1" applyProtection="1">
      <alignment horizontal="right" vertical="center"/>
      <protection locked="0"/>
    </xf>
    <xf numFmtId="3" fontId="0" fillId="2" borderId="4" xfId="0" applyNumberFormat="1" applyFill="1" applyBorder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25" fillId="3" borderId="34" xfId="0" applyNumberFormat="1" applyFont="1" applyFill="1" applyBorder="1" applyAlignment="1" applyProtection="1">
      <alignment vertical="center"/>
      <protection locked="0"/>
    </xf>
    <xf numFmtId="3" fontId="25" fillId="3" borderId="0" xfId="0" applyNumberFormat="1" applyFont="1" applyFill="1" applyAlignment="1" applyProtection="1">
      <alignment vertical="center"/>
      <protection locked="0"/>
    </xf>
    <xf numFmtId="3" fontId="15" fillId="2" borderId="43" xfId="0" applyNumberFormat="1" applyFont="1" applyFill="1" applyBorder="1" applyAlignment="1">
      <alignment vertical="center"/>
    </xf>
    <xf numFmtId="3" fontId="15" fillId="2" borderId="44" xfId="0" applyNumberFormat="1" applyFont="1" applyFill="1" applyBorder="1" applyAlignment="1">
      <alignment horizontal="right" vertical="center"/>
    </xf>
    <xf numFmtId="3" fontId="0" fillId="0" borderId="45" xfId="0" applyNumberFormat="1" applyBorder="1" applyAlignment="1" applyProtection="1">
      <alignment horizontal="right" vertical="center"/>
      <protection locked="0"/>
    </xf>
    <xf numFmtId="3" fontId="0" fillId="0" borderId="46" xfId="0" applyNumberFormat="1" applyBorder="1" applyAlignment="1" applyProtection="1">
      <alignment horizontal="right" vertical="center"/>
      <protection locked="0"/>
    </xf>
    <xf numFmtId="3" fontId="0" fillId="0" borderId="30" xfId="0" applyNumberFormat="1" applyBorder="1" applyAlignment="1" applyProtection="1">
      <alignment horizontal="right" vertical="center"/>
      <protection locked="0"/>
    </xf>
    <xf numFmtId="3" fontId="0" fillId="0" borderId="47" xfId="0" applyNumberFormat="1" applyBorder="1" applyAlignment="1" applyProtection="1">
      <alignment horizontal="right" vertical="center"/>
      <protection locked="0"/>
    </xf>
    <xf numFmtId="3" fontId="0" fillId="0" borderId="31" xfId="0" applyNumberFormat="1" applyBorder="1" applyAlignment="1" applyProtection="1">
      <alignment horizontal="right" vertical="center"/>
      <protection locked="0"/>
    </xf>
    <xf numFmtId="3" fontId="15" fillId="2" borderId="33" xfId="0" applyNumberFormat="1" applyFont="1" applyFill="1" applyBorder="1" applyAlignment="1">
      <alignment horizontal="right" vertical="center"/>
    </xf>
    <xf numFmtId="3" fontId="16" fillId="2" borderId="4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vertical="center"/>
    </xf>
    <xf numFmtId="1" fontId="36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164" fontId="15" fillId="2" borderId="4" xfId="0" quotePrefix="1" applyNumberFormat="1" applyFont="1" applyFill="1" applyBorder="1" applyAlignment="1">
      <alignment horizontal="center" vertical="center"/>
    </xf>
    <xf numFmtId="164" fontId="0" fillId="3" borderId="4" xfId="0" quotePrefix="1" applyNumberFormat="1" applyFill="1" applyBorder="1" applyAlignment="1">
      <alignment horizontal="center" vertical="center"/>
    </xf>
    <xf numFmtId="164" fontId="15" fillId="3" borderId="4" xfId="0" quotePrefix="1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5" fillId="0" borderId="4" xfId="0" applyFont="1" applyBorder="1" applyAlignment="1">
      <alignment vertical="center"/>
    </xf>
    <xf numFmtId="164" fontId="0" fillId="2" borderId="4" xfId="0" quotePrefix="1" applyNumberForma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/>
    </xf>
    <xf numFmtId="0" fontId="15" fillId="2" borderId="25" xfId="0" quotePrefix="1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15" xfId="0" quotePrefix="1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quotePrefix="1" applyNumberFormat="1" applyBorder="1" applyAlignment="1">
      <alignment horizontal="center" vertical="center"/>
    </xf>
    <xf numFmtId="164" fontId="0" fillId="0" borderId="16" xfId="0" quotePrefix="1" applyNumberFormat="1" applyBorder="1" applyAlignment="1">
      <alignment horizontal="center" vertical="center"/>
    </xf>
    <xf numFmtId="164" fontId="0" fillId="0" borderId="18" xfId="0" quotePrefix="1" applyNumberForma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30" fillId="0" borderId="57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30" fillId="0" borderId="56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4" fontId="15" fillId="2" borderId="17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164" fontId="15" fillId="0" borderId="48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4" fontId="15" fillId="0" borderId="16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35" fillId="0" borderId="40" xfId="0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15" fillId="2" borderId="17" xfId="0" quotePrefix="1" applyNumberFormat="1" applyFont="1" applyFill="1" applyBorder="1" applyAlignment="1">
      <alignment horizontal="center" vertical="center"/>
    </xf>
    <xf numFmtId="164" fontId="15" fillId="3" borderId="37" xfId="0" quotePrefix="1" applyNumberFormat="1" applyFont="1" applyFill="1" applyBorder="1" applyAlignment="1">
      <alignment horizontal="center" vertical="center"/>
    </xf>
    <xf numFmtId="164" fontId="15" fillId="3" borderId="10" xfId="0" quotePrefix="1" applyNumberFormat="1" applyFont="1" applyFill="1" applyBorder="1" applyAlignment="1">
      <alignment horizontal="center" vertical="center"/>
    </xf>
    <xf numFmtId="164" fontId="15" fillId="2" borderId="35" xfId="0" quotePrefix="1" applyNumberFormat="1" applyFont="1" applyFill="1" applyBorder="1" applyAlignment="1">
      <alignment horizontal="center" vertical="center"/>
    </xf>
    <xf numFmtId="3" fontId="15" fillId="0" borderId="47" xfId="0" applyNumberFormat="1" applyFont="1" applyBorder="1" applyAlignment="1">
      <alignment horizontal="right" vertical="center"/>
    </xf>
    <xf numFmtId="3" fontId="15" fillId="0" borderId="50" xfId="0" applyNumberFormat="1" applyFont="1" applyBorder="1" applyAlignment="1" applyProtection="1">
      <alignment vertical="center"/>
      <protection locked="0"/>
    </xf>
    <xf numFmtId="3" fontId="15" fillId="0" borderId="31" xfId="0" applyNumberFormat="1" applyFont="1" applyBorder="1" applyAlignment="1" applyProtection="1">
      <alignment vertical="center"/>
      <protection locked="0"/>
    </xf>
    <xf numFmtId="3" fontId="15" fillId="0" borderId="54" xfId="0" applyNumberFormat="1" applyFont="1" applyBorder="1" applyAlignment="1" applyProtection="1">
      <alignment vertical="center"/>
      <protection locked="0"/>
    </xf>
    <xf numFmtId="3" fontId="15" fillId="0" borderId="3" xfId="0" applyNumberFormat="1" applyFont="1" applyBorder="1" applyAlignment="1" applyProtection="1">
      <alignment vertical="center"/>
      <protection locked="0"/>
    </xf>
    <xf numFmtId="3" fontId="15" fillId="0" borderId="32" xfId="0" applyNumberFormat="1" applyFont="1" applyBorder="1" applyAlignment="1" applyProtection="1">
      <alignment vertical="center"/>
      <protection locked="0"/>
    </xf>
    <xf numFmtId="3" fontId="15" fillId="3" borderId="30" xfId="0" applyNumberFormat="1" applyFont="1" applyFill="1" applyBorder="1" applyAlignment="1" applyProtection="1">
      <alignment horizontal="right" vertical="center"/>
      <protection locked="0"/>
    </xf>
    <xf numFmtId="3" fontId="15" fillId="3" borderId="32" xfId="0" applyNumberFormat="1" applyFont="1" applyFill="1" applyBorder="1" applyAlignment="1" applyProtection="1">
      <alignment horizontal="right" vertical="center"/>
      <protection locked="0"/>
    </xf>
    <xf numFmtId="0" fontId="35" fillId="0" borderId="38" xfId="0" applyFont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/>
      <protection locked="0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3" borderId="40" xfId="0" applyFont="1" applyFill="1" applyBorder="1" applyAlignment="1" applyProtection="1">
      <alignment horizontal="left" vertical="center"/>
      <protection locked="0"/>
    </xf>
    <xf numFmtId="0" fontId="3" fillId="3" borderId="38" xfId="0" applyFont="1" applyFill="1" applyBorder="1" applyAlignment="1" applyProtection="1">
      <alignment horizontal="left" vertical="center"/>
      <protection locked="0"/>
    </xf>
    <xf numFmtId="0" fontId="30" fillId="0" borderId="56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0" fillId="0" borderId="5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justify" vertical="center" wrapText="1"/>
    </xf>
    <xf numFmtId="0" fontId="30" fillId="0" borderId="21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top"/>
      <protection locked="0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53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0" fontId="30" fillId="0" borderId="56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2" fontId="24" fillId="0" borderId="20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1" xfId="0" applyNumberFormat="1" applyFont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 wrapText="1"/>
    </xf>
    <xf numFmtId="2" fontId="16" fillId="0" borderId="23" xfId="0" applyNumberFormat="1" applyFont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 vertical="center" wrapText="1"/>
    </xf>
    <xf numFmtId="1" fontId="36" fillId="0" borderId="4" xfId="0" applyNumberFormat="1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31" fillId="3" borderId="20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24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</cellXfs>
  <cellStyles count="40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]_#6 Temps &amp; Contractors" xfId="9" xr:uid="{00000000-0005-0000-0000-000008000000}"/>
    <cellStyle name="Comma [00]" xfId="10" xr:uid="{00000000-0005-0000-0000-000009000000}"/>
    <cellStyle name="Comma_#6 Temps &amp; Contractors" xfId="11" xr:uid="{00000000-0005-0000-0000-00000A000000}"/>
    <cellStyle name="Currency [0]_#6 Temps &amp; Contractors" xfId="12" xr:uid="{00000000-0005-0000-0000-00000B000000}"/>
    <cellStyle name="Currency [00]" xfId="13" xr:uid="{00000000-0005-0000-0000-00000C000000}"/>
    <cellStyle name="Currency_#6 Temps &amp; Contractors" xfId="14" xr:uid="{00000000-0005-0000-0000-00000D000000}"/>
    <cellStyle name="Date Short" xfId="15" xr:uid="{00000000-0005-0000-0000-00000E000000}"/>
    <cellStyle name="Enter Currency (0)" xfId="16" xr:uid="{00000000-0005-0000-0000-00000F000000}"/>
    <cellStyle name="Enter Currency (2)" xfId="17" xr:uid="{00000000-0005-0000-0000-000010000000}"/>
    <cellStyle name="Enter Units (0)" xfId="18" xr:uid="{00000000-0005-0000-0000-000011000000}"/>
    <cellStyle name="Enter Units (1)" xfId="19" xr:uid="{00000000-0005-0000-0000-000012000000}"/>
    <cellStyle name="Enter Units (2)" xfId="20" xr:uid="{00000000-0005-0000-0000-000013000000}"/>
    <cellStyle name="Header1" xfId="21" xr:uid="{00000000-0005-0000-0000-000014000000}"/>
    <cellStyle name="Header2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al_# 41-Market &amp;Trends" xfId="28" xr:uid="{00000000-0005-0000-0000-00001B000000}"/>
    <cellStyle name="Normalny" xfId="0" builtinId="0"/>
    <cellStyle name="Percent [0]" xfId="29" xr:uid="{00000000-0005-0000-0000-00001D000000}"/>
    <cellStyle name="Percent [00]" xfId="30" xr:uid="{00000000-0005-0000-0000-00001E000000}"/>
    <cellStyle name="Percent_#6 Temps &amp; Contractors" xfId="31" xr:uid="{00000000-0005-0000-0000-00001F000000}"/>
    <cellStyle name="PrePop Currency (0)" xfId="32" xr:uid="{00000000-0005-0000-0000-000020000000}"/>
    <cellStyle name="PrePop Currency (2)" xfId="33" xr:uid="{00000000-0005-0000-0000-000021000000}"/>
    <cellStyle name="PrePop Units (0)" xfId="34" xr:uid="{00000000-0005-0000-0000-000022000000}"/>
    <cellStyle name="PrePop Units (1)" xfId="35" xr:uid="{00000000-0005-0000-0000-000023000000}"/>
    <cellStyle name="PrePop Units (2)" xfId="36" xr:uid="{00000000-0005-0000-0000-000024000000}"/>
    <cellStyle name="Text Indent A" xfId="37" xr:uid="{00000000-0005-0000-0000-000025000000}"/>
    <cellStyle name="Text Indent B" xfId="38" xr:uid="{00000000-0005-0000-0000-000026000000}"/>
    <cellStyle name="Text Indent C" xfId="39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491836</xdr:colOff>
      <xdr:row>41</xdr:row>
      <xdr:rowOff>0</xdr:rowOff>
    </xdr:from>
    <xdr:to>
      <xdr:col>3</xdr:col>
      <xdr:colOff>491836</xdr:colOff>
      <xdr:row>41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814945" y="669867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47"/>
  <sheetViews>
    <sheetView topLeftCell="A26" zoomScale="145" zoomScaleNormal="145" workbookViewId="0">
      <selection activeCell="F33" sqref="F33"/>
    </sheetView>
  </sheetViews>
  <sheetFormatPr defaultColWidth="9.140625" defaultRowHeight="12.75" outlineLevelCol="1"/>
  <cols>
    <col min="1" max="1" width="2.140625" style="3" customWidth="1"/>
    <col min="2" max="2" width="6" style="3" customWidth="1"/>
    <col min="3" max="3" width="9.140625" style="3"/>
    <col min="4" max="4" width="47.5703125" style="3" customWidth="1"/>
    <col min="5" max="5" width="5.28515625" style="3" customWidth="1"/>
    <col min="6" max="6" width="17.7109375" style="3" customWidth="1"/>
    <col min="7" max="7" width="13.28515625" style="3" hidden="1" customWidth="1" outlineLevel="1"/>
    <col min="8" max="8" width="9.140625" style="3" collapsed="1"/>
    <col min="9" max="16384" width="9.140625" style="3"/>
  </cols>
  <sheetData>
    <row r="1" spans="1:7" ht="20.65" customHeight="1">
      <c r="A1" s="1"/>
      <c r="B1" s="35"/>
      <c r="C1" s="35"/>
      <c r="D1" s="157" t="s">
        <v>108</v>
      </c>
      <c r="E1" s="157"/>
      <c r="F1" s="157"/>
    </row>
    <row r="2" spans="1:7">
      <c r="A2" s="1"/>
      <c r="B2" s="28"/>
      <c r="C2" s="28"/>
      <c r="D2" s="28"/>
      <c r="E2" s="28"/>
      <c r="F2" s="7"/>
    </row>
    <row r="3" spans="1:7">
      <c r="A3" s="1"/>
      <c r="B3" s="28"/>
      <c r="C3" s="28"/>
      <c r="D3" s="28"/>
      <c r="E3" s="28"/>
      <c r="F3" s="7"/>
    </row>
    <row r="4" spans="1:7">
      <c r="A4" s="1"/>
      <c r="B4" s="152" t="s">
        <v>50</v>
      </c>
      <c r="C4" s="152"/>
      <c r="D4" s="152"/>
      <c r="E4" s="152"/>
      <c r="F4" s="7"/>
    </row>
    <row r="5" spans="1:7">
      <c r="A5" s="1"/>
      <c r="B5" s="28"/>
      <c r="C5" s="28"/>
      <c r="D5" s="28"/>
      <c r="E5" s="28"/>
      <c r="F5" s="7"/>
    </row>
    <row r="6" spans="1:7" ht="10.9" customHeight="1">
      <c r="A6" s="1"/>
      <c r="B6" s="152"/>
      <c r="C6" s="152"/>
      <c r="D6" s="152"/>
      <c r="E6" s="152"/>
      <c r="F6" s="8"/>
    </row>
    <row r="7" spans="1:7" ht="15.75">
      <c r="A7" s="1"/>
      <c r="B7" s="153" t="s">
        <v>114</v>
      </c>
      <c r="C7" s="153"/>
      <c r="D7" s="153"/>
      <c r="E7" s="153"/>
      <c r="F7" s="153"/>
    </row>
    <row r="8" spans="1:7" ht="28.35" customHeight="1">
      <c r="A8" s="1"/>
      <c r="B8" s="9"/>
      <c r="C8" s="9"/>
      <c r="D8" s="9"/>
      <c r="E8" s="9"/>
      <c r="F8" s="9"/>
    </row>
    <row r="9" spans="1:7" ht="22.9" customHeight="1">
      <c r="A9" s="1"/>
      <c r="B9" s="29"/>
      <c r="C9" s="29"/>
      <c r="D9" s="29" t="s">
        <v>115</v>
      </c>
      <c r="E9" s="29"/>
      <c r="F9" s="29"/>
    </row>
    <row r="10" spans="1:7" ht="28.9" customHeight="1">
      <c r="A10" s="1"/>
      <c r="B10" s="140" t="s">
        <v>99</v>
      </c>
      <c r="C10" s="140"/>
      <c r="D10" s="140"/>
      <c r="E10" s="140"/>
      <c r="F10" s="140"/>
    </row>
    <row r="11" spans="1:7" ht="13.5" thickBot="1">
      <c r="A11" s="1"/>
      <c r="B11" s="7"/>
      <c r="C11" s="7"/>
      <c r="D11" s="7"/>
      <c r="E11" s="7"/>
      <c r="F11" s="26"/>
    </row>
    <row r="12" spans="1:7" s="27" customFormat="1" ht="25.15" customHeight="1" thickTop="1" thickBot="1">
      <c r="A12" s="33"/>
      <c r="B12" s="154" t="s">
        <v>26</v>
      </c>
      <c r="C12" s="155"/>
      <c r="D12" s="155"/>
      <c r="E12" s="156"/>
      <c r="F12" s="66" t="s">
        <v>70</v>
      </c>
    </row>
    <row r="13" spans="1:7" s="12" customFormat="1" ht="9.9499999999999993" customHeight="1" thickTop="1" thickBot="1">
      <c r="A13" s="34"/>
      <c r="B13" s="144">
        <v>1</v>
      </c>
      <c r="C13" s="145"/>
      <c r="D13" s="145"/>
      <c r="E13" s="146"/>
      <c r="F13" s="67">
        <v>2</v>
      </c>
    </row>
    <row r="14" spans="1:7" ht="16.350000000000001" customHeight="1" thickTop="1" thickBot="1">
      <c r="A14" s="1"/>
      <c r="B14" s="68" t="s">
        <v>77</v>
      </c>
      <c r="C14" s="69"/>
      <c r="D14" s="70"/>
      <c r="E14" s="71">
        <v>1</v>
      </c>
      <c r="F14" s="47">
        <f>SUM(F15:F19,F23:F25,F27,F29)</f>
        <v>677082</v>
      </c>
    </row>
    <row r="15" spans="1:7" ht="22.35" customHeight="1">
      <c r="A15" s="1"/>
      <c r="B15" s="72" t="s">
        <v>76</v>
      </c>
      <c r="C15" s="73"/>
      <c r="D15" s="73"/>
      <c r="E15" s="74" t="s">
        <v>57</v>
      </c>
      <c r="F15" s="48">
        <v>112382</v>
      </c>
      <c r="G15" s="32" t="s">
        <v>97</v>
      </c>
    </row>
    <row r="16" spans="1:7" ht="16.350000000000001" customHeight="1" thickBot="1">
      <c r="A16" s="1"/>
      <c r="B16" s="75" t="s">
        <v>56</v>
      </c>
      <c r="C16" s="76"/>
      <c r="D16" s="76"/>
      <c r="E16" s="77" t="s">
        <v>75</v>
      </c>
      <c r="F16" s="49"/>
      <c r="G16" s="3" t="s">
        <v>90</v>
      </c>
    </row>
    <row r="17" spans="1:7" ht="20.65" customHeight="1">
      <c r="A17" s="1"/>
      <c r="B17" s="141" t="s">
        <v>71</v>
      </c>
      <c r="C17" s="142"/>
      <c r="D17" s="143"/>
      <c r="E17" s="74" t="s">
        <v>74</v>
      </c>
      <c r="F17" s="50"/>
      <c r="G17" s="3" t="s">
        <v>90</v>
      </c>
    </row>
    <row r="18" spans="1:7" ht="21.4" customHeight="1">
      <c r="A18" s="1"/>
      <c r="B18" s="149" t="s">
        <v>86</v>
      </c>
      <c r="C18" s="150"/>
      <c r="D18" s="151"/>
      <c r="E18" s="78" t="s">
        <v>58</v>
      </c>
      <c r="F18" s="51"/>
      <c r="G18" s="3" t="s">
        <v>90</v>
      </c>
    </row>
    <row r="19" spans="1:7" ht="24.6" customHeight="1">
      <c r="A19" s="1"/>
      <c r="B19" s="119" t="s">
        <v>87</v>
      </c>
      <c r="C19" s="120"/>
      <c r="D19" s="121"/>
      <c r="E19" s="78" t="s">
        <v>59</v>
      </c>
      <c r="F19" s="106">
        <f>SUM(F20:F22)</f>
        <v>564700</v>
      </c>
      <c r="G19" s="3" t="s">
        <v>89</v>
      </c>
    </row>
    <row r="20" spans="1:7" ht="24.6" customHeight="1">
      <c r="A20" s="1"/>
      <c r="B20" s="126" t="s">
        <v>88</v>
      </c>
      <c r="C20" s="127" t="s">
        <v>102</v>
      </c>
      <c r="D20" s="128"/>
      <c r="E20" s="78" t="s">
        <v>47</v>
      </c>
      <c r="F20" s="51">
        <v>502700</v>
      </c>
      <c r="G20" s="3" t="s">
        <v>89</v>
      </c>
    </row>
    <row r="21" spans="1:7" ht="24.6" customHeight="1">
      <c r="A21" s="1"/>
      <c r="B21" s="126"/>
      <c r="C21" s="127" t="s">
        <v>103</v>
      </c>
      <c r="D21" s="128"/>
      <c r="E21" s="78" t="s">
        <v>48</v>
      </c>
      <c r="F21" s="51"/>
      <c r="G21" s="3" t="s">
        <v>89</v>
      </c>
    </row>
    <row r="22" spans="1:7" ht="24.6" customHeight="1">
      <c r="A22" s="1"/>
      <c r="B22" s="126"/>
      <c r="C22" s="120" t="s">
        <v>104</v>
      </c>
      <c r="D22" s="121"/>
      <c r="E22" s="78" t="s">
        <v>49</v>
      </c>
      <c r="F22" s="51">
        <v>62000</v>
      </c>
      <c r="G22" s="3" t="s">
        <v>89</v>
      </c>
    </row>
    <row r="23" spans="1:7" ht="24.6" customHeight="1">
      <c r="A23" s="1"/>
      <c r="B23" s="119" t="s">
        <v>112</v>
      </c>
      <c r="C23" s="120"/>
      <c r="D23" s="121"/>
      <c r="E23" s="79">
        <v>10</v>
      </c>
      <c r="F23" s="51"/>
      <c r="G23" s="3" t="s">
        <v>90</v>
      </c>
    </row>
    <row r="24" spans="1:7" ht="24.6" customHeight="1">
      <c r="A24" s="1"/>
      <c r="B24" s="119" t="s">
        <v>113</v>
      </c>
      <c r="C24" s="120"/>
      <c r="D24" s="121"/>
      <c r="E24" s="78">
        <v>11</v>
      </c>
      <c r="F24" s="52"/>
      <c r="G24" s="3" t="s">
        <v>90</v>
      </c>
    </row>
    <row r="25" spans="1:7" ht="24.6" customHeight="1">
      <c r="A25" s="1"/>
      <c r="B25" s="119" t="s">
        <v>64</v>
      </c>
      <c r="C25" s="120"/>
      <c r="D25" s="121"/>
      <c r="E25" s="78">
        <v>12</v>
      </c>
      <c r="F25" s="52"/>
      <c r="G25" s="3" t="s">
        <v>90</v>
      </c>
    </row>
    <row r="26" spans="1:7" ht="24.6" customHeight="1">
      <c r="A26" s="1"/>
      <c r="B26" s="80"/>
      <c r="C26" s="81" t="s">
        <v>65</v>
      </c>
      <c r="D26" s="82" t="s">
        <v>66</v>
      </c>
      <c r="E26" s="78">
        <v>13</v>
      </c>
      <c r="F26" s="52"/>
      <c r="G26" s="3" t="s">
        <v>90</v>
      </c>
    </row>
    <row r="27" spans="1:7" ht="24.6" customHeight="1">
      <c r="A27" s="1"/>
      <c r="B27" s="83" t="s">
        <v>67</v>
      </c>
      <c r="C27" s="84"/>
      <c r="D27" s="85"/>
      <c r="E27" s="78">
        <v>14</v>
      </c>
      <c r="F27" s="52"/>
      <c r="G27" s="3" t="s">
        <v>90</v>
      </c>
    </row>
    <row r="28" spans="1:7" ht="24.6" customHeight="1">
      <c r="A28" s="1"/>
      <c r="B28" s="86"/>
      <c r="C28" s="87" t="s">
        <v>65</v>
      </c>
      <c r="D28" s="88" t="s">
        <v>98</v>
      </c>
      <c r="E28" s="78">
        <v>15</v>
      </c>
      <c r="F28" s="52"/>
      <c r="G28" s="3" t="s">
        <v>90</v>
      </c>
    </row>
    <row r="29" spans="1:7" ht="26.45" customHeight="1" thickBot="1">
      <c r="A29" s="1"/>
      <c r="B29" s="119" t="s">
        <v>68</v>
      </c>
      <c r="C29" s="120"/>
      <c r="D29" s="121"/>
      <c r="E29" s="78">
        <v>16</v>
      </c>
      <c r="F29" s="52"/>
      <c r="G29" s="3" t="s">
        <v>90</v>
      </c>
    </row>
    <row r="30" spans="1:7" ht="22.35" customHeight="1" thickBot="1">
      <c r="A30" s="1"/>
      <c r="B30" s="89" t="s">
        <v>85</v>
      </c>
      <c r="C30" s="90"/>
      <c r="D30" s="90"/>
      <c r="E30" s="91">
        <v>17</v>
      </c>
      <c r="F30" s="55">
        <f>SUM(F31:F41)</f>
        <v>33145</v>
      </c>
    </row>
    <row r="31" spans="1:7" ht="22.35" customHeight="1">
      <c r="A31" s="1"/>
      <c r="B31" s="129" t="s">
        <v>28</v>
      </c>
      <c r="C31" s="92" t="s">
        <v>91</v>
      </c>
      <c r="D31" s="93"/>
      <c r="E31" s="94">
        <v>18</v>
      </c>
      <c r="F31" s="107">
        <v>32045</v>
      </c>
      <c r="G31" s="3" t="s">
        <v>92</v>
      </c>
    </row>
    <row r="32" spans="1:7" ht="22.35" customHeight="1">
      <c r="A32" s="1"/>
      <c r="B32" s="130"/>
      <c r="C32" s="95" t="s">
        <v>95</v>
      </c>
      <c r="D32" s="96"/>
      <c r="E32" s="97">
        <v>19</v>
      </c>
      <c r="F32" s="108">
        <v>1100</v>
      </c>
      <c r="G32" s="3" t="s">
        <v>92</v>
      </c>
    </row>
    <row r="33" spans="1:7" ht="22.35" customHeight="1">
      <c r="A33" s="1"/>
      <c r="B33" s="130"/>
      <c r="C33" s="122" t="s">
        <v>78</v>
      </c>
      <c r="D33" s="123"/>
      <c r="E33" s="98">
        <v>20</v>
      </c>
      <c r="F33" s="109"/>
      <c r="G33" s="3" t="s">
        <v>92</v>
      </c>
    </row>
    <row r="34" spans="1:7" ht="22.35" customHeight="1">
      <c r="A34" s="1"/>
      <c r="B34" s="130"/>
      <c r="C34" s="122" t="s">
        <v>93</v>
      </c>
      <c r="D34" s="123"/>
      <c r="E34" s="98">
        <v>21</v>
      </c>
      <c r="F34" s="109"/>
      <c r="G34" s="3" t="s">
        <v>94</v>
      </c>
    </row>
    <row r="35" spans="1:7" ht="22.35" customHeight="1">
      <c r="A35" s="1"/>
      <c r="B35" s="130"/>
      <c r="C35" s="124" t="s">
        <v>79</v>
      </c>
      <c r="D35" s="125"/>
      <c r="E35" s="98">
        <v>22</v>
      </c>
      <c r="F35" s="109"/>
      <c r="G35" s="3" t="s">
        <v>96</v>
      </c>
    </row>
    <row r="36" spans="1:7" ht="22.35" customHeight="1">
      <c r="A36" s="1"/>
      <c r="B36" s="130"/>
      <c r="C36" s="124" t="s">
        <v>80</v>
      </c>
      <c r="D36" s="125"/>
      <c r="E36" s="99">
        <v>23</v>
      </c>
      <c r="F36" s="109"/>
      <c r="G36" s="3" t="s">
        <v>96</v>
      </c>
    </row>
    <row r="37" spans="1:7" ht="22.35" customHeight="1">
      <c r="A37" s="1"/>
      <c r="B37" s="130"/>
      <c r="C37" s="124" t="s">
        <v>81</v>
      </c>
      <c r="D37" s="125"/>
      <c r="E37" s="98">
        <v>24</v>
      </c>
      <c r="F37" s="109"/>
      <c r="G37" s="3" t="s">
        <v>96</v>
      </c>
    </row>
    <row r="38" spans="1:7" ht="29.45" customHeight="1">
      <c r="A38" s="1"/>
      <c r="B38" s="130"/>
      <c r="C38" s="122" t="s">
        <v>82</v>
      </c>
      <c r="D38" s="123"/>
      <c r="E38" s="99">
        <v>25</v>
      </c>
      <c r="F38" s="109"/>
      <c r="G38" s="3" t="s">
        <v>96</v>
      </c>
    </row>
    <row r="39" spans="1:7" ht="22.35" customHeight="1">
      <c r="A39" s="1"/>
      <c r="B39" s="130"/>
      <c r="C39" s="122" t="s">
        <v>83</v>
      </c>
      <c r="D39" s="123"/>
      <c r="E39" s="98">
        <v>26</v>
      </c>
      <c r="F39" s="109"/>
      <c r="G39" s="3" t="s">
        <v>96</v>
      </c>
    </row>
    <row r="40" spans="1:7" ht="22.35" customHeight="1">
      <c r="A40" s="1"/>
      <c r="B40" s="130"/>
      <c r="C40" s="147" t="s">
        <v>84</v>
      </c>
      <c r="D40" s="148"/>
      <c r="E40" s="99">
        <v>27</v>
      </c>
      <c r="F40" s="110"/>
      <c r="G40" s="3" t="s">
        <v>96</v>
      </c>
    </row>
    <row r="41" spans="1:7" ht="22.35" customHeight="1" thickBot="1">
      <c r="A41" s="1"/>
      <c r="B41" s="131"/>
      <c r="C41" s="100" t="s">
        <v>101</v>
      </c>
      <c r="D41" s="114"/>
      <c r="E41" s="101">
        <v>28</v>
      </c>
      <c r="F41" s="111"/>
    </row>
    <row r="42" spans="1:7" ht="24" customHeight="1" thickBot="1">
      <c r="A42" s="1"/>
      <c r="B42" s="132" t="s">
        <v>69</v>
      </c>
      <c r="C42" s="133"/>
      <c r="D42" s="134"/>
      <c r="E42" s="102">
        <v>29</v>
      </c>
      <c r="F42" s="53">
        <f>SUM(F43:F44)</f>
        <v>0</v>
      </c>
    </row>
    <row r="43" spans="1:7" ht="24" customHeight="1">
      <c r="A43" s="1"/>
      <c r="B43" s="135" t="s">
        <v>28</v>
      </c>
      <c r="C43" s="115"/>
      <c r="D43" s="116"/>
      <c r="E43" s="103">
        <v>30</v>
      </c>
      <c r="F43" s="112"/>
    </row>
    <row r="44" spans="1:7" ht="24" customHeight="1" thickBot="1">
      <c r="A44" s="1"/>
      <c r="B44" s="136"/>
      <c r="C44" s="117"/>
      <c r="D44" s="118"/>
      <c r="E44" s="104">
        <v>31</v>
      </c>
      <c r="F44" s="113"/>
    </row>
    <row r="45" spans="1:7" ht="20.65" customHeight="1" thickBot="1">
      <c r="A45" s="1"/>
      <c r="B45" s="137" t="s">
        <v>27</v>
      </c>
      <c r="C45" s="138"/>
      <c r="D45" s="139"/>
      <c r="E45" s="105">
        <v>32</v>
      </c>
      <c r="F45" s="54">
        <f>SUM(F14,F30,F42)</f>
        <v>710227</v>
      </c>
    </row>
    <row r="46" spans="1:7" ht="13.5" thickTop="1"/>
    <row r="47" spans="1:7">
      <c r="B47" s="10"/>
      <c r="C47" s="10"/>
    </row>
  </sheetData>
  <sheetProtection algorithmName="SHA-512" hashValue="+tSAp5BOo2N2lkRADlnlwOsOJGhaQj6H2SLdg9IMF/fZX2Si/SdSXOMhaur7tSPNG1Zw+e5FdBICCNqh5mNFbg==" saltValue="SY9NtgfJuhiCHY5JvUHccg==" spinCount="100000" sheet="1" objects="1" scenarios="1"/>
  <mergeCells count="30">
    <mergeCell ref="B4:E4"/>
    <mergeCell ref="B6:E6"/>
    <mergeCell ref="B7:F7"/>
    <mergeCell ref="B12:E12"/>
    <mergeCell ref="D1:F1"/>
    <mergeCell ref="B42:D42"/>
    <mergeCell ref="B43:B44"/>
    <mergeCell ref="B45:D45"/>
    <mergeCell ref="B10:F10"/>
    <mergeCell ref="B17:D17"/>
    <mergeCell ref="B23:D23"/>
    <mergeCell ref="B24:D24"/>
    <mergeCell ref="B25:D25"/>
    <mergeCell ref="B13:E13"/>
    <mergeCell ref="C36:D36"/>
    <mergeCell ref="C37:D37"/>
    <mergeCell ref="C38:D38"/>
    <mergeCell ref="C39:D39"/>
    <mergeCell ref="C40:D40"/>
    <mergeCell ref="B18:D18"/>
    <mergeCell ref="B19:D19"/>
    <mergeCell ref="B29:D29"/>
    <mergeCell ref="C33:D33"/>
    <mergeCell ref="C35:D35"/>
    <mergeCell ref="B20:B22"/>
    <mergeCell ref="C20:D20"/>
    <mergeCell ref="C21:D21"/>
    <mergeCell ref="C22:D22"/>
    <mergeCell ref="C34:D34"/>
    <mergeCell ref="B31:B4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71"/>
  <sheetViews>
    <sheetView tabSelected="1" topLeftCell="A46" zoomScale="115" zoomScaleNormal="115" workbookViewId="0">
      <selection activeCell="G74" sqref="G74"/>
    </sheetView>
  </sheetViews>
  <sheetFormatPr defaultColWidth="9.140625" defaultRowHeight="12.75" outlineLevelRow="1"/>
  <cols>
    <col min="1" max="1" width="0.85546875" style="3" customWidth="1"/>
    <col min="2" max="3" width="9.140625" style="3"/>
    <col min="4" max="4" width="22.85546875" style="3" customWidth="1"/>
    <col min="5" max="5" width="4.5703125" style="19" customWidth="1"/>
    <col min="6" max="6" width="17.140625" style="3" customWidth="1"/>
    <col min="7" max="7" width="18.85546875" style="3" customWidth="1"/>
    <col min="8" max="8" width="13.7109375" style="3" customWidth="1"/>
    <col min="9" max="9" width="15.28515625" style="3" customWidth="1"/>
    <col min="10" max="16384" width="9.140625" style="3"/>
  </cols>
  <sheetData>
    <row r="1" spans="1:9" ht="6.6" customHeight="1"/>
    <row r="2" spans="1:9" ht="15">
      <c r="A2" s="1"/>
      <c r="B2" s="160" t="s">
        <v>3</v>
      </c>
      <c r="C2" s="160"/>
      <c r="D2" s="160"/>
      <c r="E2" s="160"/>
      <c r="F2" s="161" t="s">
        <v>44</v>
      </c>
      <c r="G2" s="162"/>
      <c r="H2" s="162"/>
      <c r="I2" s="163"/>
    </row>
    <row r="3" spans="1:9" ht="16.5" customHeight="1">
      <c r="A3" s="1"/>
      <c r="B3" s="160"/>
      <c r="C3" s="160"/>
      <c r="D3" s="160"/>
      <c r="E3" s="160"/>
      <c r="F3" s="166" t="s">
        <v>107</v>
      </c>
      <c r="G3" s="166" t="s">
        <v>105</v>
      </c>
      <c r="H3" s="166" t="s">
        <v>106</v>
      </c>
      <c r="I3" s="164" t="s">
        <v>42</v>
      </c>
    </row>
    <row r="4" spans="1:9" ht="16.350000000000001" customHeight="1">
      <c r="A4" s="1"/>
      <c r="B4" s="160"/>
      <c r="C4" s="160"/>
      <c r="D4" s="160"/>
      <c r="E4" s="160"/>
      <c r="F4" s="166"/>
      <c r="G4" s="166"/>
      <c r="H4" s="166"/>
      <c r="I4" s="165"/>
    </row>
    <row r="5" spans="1:9" s="31" customFormat="1" ht="6" customHeight="1">
      <c r="A5" s="30"/>
      <c r="B5" s="167">
        <v>1</v>
      </c>
      <c r="C5" s="167"/>
      <c r="D5" s="167"/>
      <c r="E5" s="167"/>
      <c r="F5" s="56">
        <v>2</v>
      </c>
      <c r="G5" s="56">
        <v>3</v>
      </c>
      <c r="H5" s="57">
        <v>4</v>
      </c>
      <c r="I5" s="56">
        <v>5</v>
      </c>
    </row>
    <row r="6" spans="1:9" ht="29.45" customHeight="1">
      <c r="A6" s="1"/>
      <c r="B6" s="168" t="s">
        <v>62</v>
      </c>
      <c r="C6" s="168"/>
      <c r="D6" s="168"/>
      <c r="E6" s="23">
        <v>33</v>
      </c>
      <c r="F6" s="37">
        <f>SUM(F7:F8)</f>
        <v>30000</v>
      </c>
      <c r="G6" s="37">
        <f>SUM(G7:G8)</f>
        <v>0</v>
      </c>
      <c r="H6" s="37">
        <f>SUM(H7:H8)</f>
        <v>0</v>
      </c>
      <c r="I6" s="37">
        <f>SUM(F6:H6)</f>
        <v>30000</v>
      </c>
    </row>
    <row r="7" spans="1:9" s="19" customFormat="1" ht="13.7" customHeight="1">
      <c r="A7" s="15"/>
      <c r="B7" s="169" t="s">
        <v>60</v>
      </c>
      <c r="C7" s="170"/>
      <c r="D7" s="171"/>
      <c r="E7" s="24">
        <v>34</v>
      </c>
      <c r="F7" s="41">
        <v>30000</v>
      </c>
      <c r="G7" s="41"/>
      <c r="H7" s="41"/>
      <c r="I7" s="38">
        <f t="shared" ref="I7:I59" si="0">SUM(F7:H7)</f>
        <v>30000</v>
      </c>
    </row>
    <row r="8" spans="1:9" s="19" customFormat="1" ht="13.7" customHeight="1">
      <c r="A8" s="15"/>
      <c r="B8" s="169" t="s">
        <v>61</v>
      </c>
      <c r="C8" s="170"/>
      <c r="D8" s="171"/>
      <c r="E8" s="24">
        <v>35</v>
      </c>
      <c r="F8" s="41"/>
      <c r="G8" s="41"/>
      <c r="H8" s="41"/>
      <c r="I8" s="38">
        <f t="shared" si="0"/>
        <v>0</v>
      </c>
    </row>
    <row r="9" spans="1:9">
      <c r="A9" s="1"/>
      <c r="B9" s="172" t="s">
        <v>29</v>
      </c>
      <c r="C9" s="172"/>
      <c r="D9" s="172"/>
      <c r="E9" s="58">
        <v>36</v>
      </c>
      <c r="F9" s="37">
        <f>SUM(F10:F15,F18,F19)</f>
        <v>19950</v>
      </c>
      <c r="G9" s="37">
        <f t="shared" ref="G9:H9" si="1">SUM(G10:G15,G18,G19)</f>
        <v>0</v>
      </c>
      <c r="H9" s="37">
        <f t="shared" si="1"/>
        <v>0</v>
      </c>
      <c r="I9" s="37">
        <f t="shared" si="0"/>
        <v>19950</v>
      </c>
    </row>
    <row r="10" spans="1:9" ht="12.95" customHeight="1">
      <c r="A10" s="1"/>
      <c r="B10" s="159" t="s">
        <v>4</v>
      </c>
      <c r="C10" s="159"/>
      <c r="D10" s="159"/>
      <c r="E10" s="59">
        <v>37</v>
      </c>
      <c r="F10" s="39">
        <v>13800</v>
      </c>
      <c r="G10" s="39"/>
      <c r="H10" s="39"/>
      <c r="I10" s="38">
        <f t="shared" si="0"/>
        <v>13800</v>
      </c>
    </row>
    <row r="11" spans="1:9" ht="12.95" customHeight="1">
      <c r="A11" s="1"/>
      <c r="B11" s="174" t="s">
        <v>5</v>
      </c>
      <c r="C11" s="174"/>
      <c r="D11" s="174"/>
      <c r="E11" s="59">
        <v>38</v>
      </c>
      <c r="F11" s="39"/>
      <c r="G11" s="39"/>
      <c r="H11" s="39"/>
      <c r="I11" s="38">
        <f t="shared" si="0"/>
        <v>0</v>
      </c>
    </row>
    <row r="12" spans="1:9" ht="12.95" customHeight="1">
      <c r="A12" s="1"/>
      <c r="B12" s="174" t="s">
        <v>6</v>
      </c>
      <c r="C12" s="174"/>
      <c r="D12" s="174"/>
      <c r="E12" s="59">
        <v>39</v>
      </c>
      <c r="F12" s="39"/>
      <c r="G12" s="39"/>
      <c r="H12" s="39"/>
      <c r="I12" s="38">
        <f t="shared" si="0"/>
        <v>0</v>
      </c>
    </row>
    <row r="13" spans="1:9" ht="12.95" customHeight="1">
      <c r="A13" s="1"/>
      <c r="B13" s="159" t="s">
        <v>7</v>
      </c>
      <c r="C13" s="159"/>
      <c r="D13" s="159"/>
      <c r="E13" s="59">
        <v>40</v>
      </c>
      <c r="F13" s="39"/>
      <c r="G13" s="39"/>
      <c r="H13" s="39"/>
      <c r="I13" s="38">
        <f t="shared" si="0"/>
        <v>0</v>
      </c>
    </row>
    <row r="14" spans="1:9" ht="12.95" customHeight="1">
      <c r="A14" s="1"/>
      <c r="B14" s="159" t="s">
        <v>39</v>
      </c>
      <c r="C14" s="159"/>
      <c r="D14" s="159"/>
      <c r="E14" s="59">
        <v>41</v>
      </c>
      <c r="F14" s="39">
        <v>1000</v>
      </c>
      <c r="G14" s="39"/>
      <c r="H14" s="39"/>
      <c r="I14" s="38">
        <f t="shared" si="0"/>
        <v>1000</v>
      </c>
    </row>
    <row r="15" spans="1:9" s="25" customFormat="1" ht="23.45" customHeight="1">
      <c r="A15" s="13"/>
      <c r="B15" s="175" t="s">
        <v>63</v>
      </c>
      <c r="C15" s="176"/>
      <c r="D15" s="177"/>
      <c r="E15" s="60">
        <v>42</v>
      </c>
      <c r="F15" s="38">
        <f>SUM(F16:F17)</f>
        <v>0</v>
      </c>
      <c r="G15" s="38">
        <f>SUM(G16:G17)</f>
        <v>0</v>
      </c>
      <c r="H15" s="38">
        <f>SUM(H16:H17)</f>
        <v>0</v>
      </c>
      <c r="I15" s="38">
        <f t="shared" si="0"/>
        <v>0</v>
      </c>
    </row>
    <row r="16" spans="1:9" ht="12.95" customHeight="1">
      <c r="A16" s="1"/>
      <c r="B16" s="169" t="s">
        <v>60</v>
      </c>
      <c r="C16" s="170"/>
      <c r="D16" s="171"/>
      <c r="E16" s="59">
        <v>43</v>
      </c>
      <c r="F16" s="39"/>
      <c r="G16" s="39"/>
      <c r="H16" s="39"/>
      <c r="I16" s="38">
        <f t="shared" si="0"/>
        <v>0</v>
      </c>
    </row>
    <row r="17" spans="1:9" ht="12.95" customHeight="1">
      <c r="A17" s="1"/>
      <c r="B17" s="169" t="s">
        <v>61</v>
      </c>
      <c r="C17" s="170"/>
      <c r="D17" s="171"/>
      <c r="E17" s="59">
        <v>44</v>
      </c>
      <c r="F17" s="39"/>
      <c r="G17" s="39"/>
      <c r="H17" s="39"/>
      <c r="I17" s="38">
        <f t="shared" si="0"/>
        <v>0</v>
      </c>
    </row>
    <row r="18" spans="1:9" ht="12.95" customHeight="1">
      <c r="A18" s="1"/>
      <c r="B18" s="170" t="s">
        <v>109</v>
      </c>
      <c r="C18" s="170"/>
      <c r="D18" s="171"/>
      <c r="E18" s="59">
        <v>45</v>
      </c>
      <c r="F18" s="39">
        <v>5150</v>
      </c>
      <c r="G18" s="39"/>
      <c r="H18" s="39"/>
      <c r="I18" s="38">
        <f t="shared" si="0"/>
        <v>5150</v>
      </c>
    </row>
    <row r="19" spans="1:9" ht="12.95" customHeight="1">
      <c r="A19" s="1"/>
      <c r="B19" s="173" t="s">
        <v>8</v>
      </c>
      <c r="C19" s="173"/>
      <c r="D19" s="159"/>
      <c r="E19" s="59">
        <v>46</v>
      </c>
      <c r="F19" s="39"/>
      <c r="G19" s="39"/>
      <c r="H19" s="39"/>
      <c r="I19" s="38">
        <f t="shared" si="0"/>
        <v>0</v>
      </c>
    </row>
    <row r="20" spans="1:9">
      <c r="A20" s="1"/>
      <c r="B20" s="178" t="s">
        <v>30</v>
      </c>
      <c r="C20" s="179"/>
      <c r="D20" s="180"/>
      <c r="E20" s="58">
        <v>47</v>
      </c>
      <c r="F20" s="37">
        <f>SUM(F21:F24)</f>
        <v>0</v>
      </c>
      <c r="G20" s="37">
        <f t="shared" ref="G20:H20" si="2">SUM(G21:G24)</f>
        <v>0</v>
      </c>
      <c r="H20" s="37">
        <f t="shared" si="2"/>
        <v>0</v>
      </c>
      <c r="I20" s="37">
        <f t="shared" si="0"/>
        <v>0</v>
      </c>
    </row>
    <row r="21" spans="1:9" ht="12.6" customHeight="1">
      <c r="A21" s="1"/>
      <c r="B21" s="173" t="s">
        <v>9</v>
      </c>
      <c r="C21" s="173"/>
      <c r="D21" s="159"/>
      <c r="E21" s="59">
        <v>48</v>
      </c>
      <c r="F21" s="39"/>
      <c r="G21" s="39"/>
      <c r="H21" s="39"/>
      <c r="I21" s="38">
        <f t="shared" si="0"/>
        <v>0</v>
      </c>
    </row>
    <row r="22" spans="1:9" ht="12.6" customHeight="1">
      <c r="A22" s="1"/>
      <c r="B22" s="173" t="s">
        <v>10</v>
      </c>
      <c r="C22" s="173"/>
      <c r="D22" s="159"/>
      <c r="E22" s="59">
        <v>49</v>
      </c>
      <c r="F22" s="39"/>
      <c r="G22" s="39"/>
      <c r="H22" s="39"/>
      <c r="I22" s="38">
        <f t="shared" si="0"/>
        <v>0</v>
      </c>
    </row>
    <row r="23" spans="1:9" ht="12.6" customHeight="1">
      <c r="A23" s="1"/>
      <c r="B23" s="173" t="s">
        <v>11</v>
      </c>
      <c r="C23" s="173"/>
      <c r="D23" s="159"/>
      <c r="E23" s="59">
        <v>50</v>
      </c>
      <c r="F23" s="39"/>
      <c r="G23" s="39"/>
      <c r="H23" s="39"/>
      <c r="I23" s="38">
        <f t="shared" si="0"/>
        <v>0</v>
      </c>
    </row>
    <row r="24" spans="1:9" ht="12.6" customHeight="1">
      <c r="A24" s="1"/>
      <c r="B24" s="173" t="s">
        <v>12</v>
      </c>
      <c r="C24" s="173"/>
      <c r="D24" s="159"/>
      <c r="E24" s="59">
        <v>51</v>
      </c>
      <c r="F24" s="39"/>
      <c r="G24" s="39"/>
      <c r="H24" s="39"/>
      <c r="I24" s="38">
        <f t="shared" si="0"/>
        <v>0</v>
      </c>
    </row>
    <row r="25" spans="1:9">
      <c r="A25" s="1"/>
      <c r="B25" s="172" t="s">
        <v>0</v>
      </c>
      <c r="C25" s="172"/>
      <c r="D25" s="181"/>
      <c r="E25" s="58">
        <v>52</v>
      </c>
      <c r="F25" s="37">
        <f>SUM(F26:F38)</f>
        <v>30000</v>
      </c>
      <c r="G25" s="37">
        <f>SUM(G26:G38)</f>
        <v>0</v>
      </c>
      <c r="H25" s="37">
        <f>SUM(H26:H38)</f>
        <v>0</v>
      </c>
      <c r="I25" s="37">
        <f t="shared" si="0"/>
        <v>30000</v>
      </c>
    </row>
    <row r="26" spans="1:9" ht="25.5" customHeight="1">
      <c r="A26" s="1"/>
      <c r="B26" s="182" t="s">
        <v>40</v>
      </c>
      <c r="C26" s="182"/>
      <c r="D26" s="182"/>
      <c r="E26" s="59">
        <v>53</v>
      </c>
      <c r="F26" s="39"/>
      <c r="G26" s="39"/>
      <c r="H26" s="39"/>
      <c r="I26" s="38">
        <f t="shared" si="0"/>
        <v>0</v>
      </c>
    </row>
    <row r="27" spans="1:9" ht="12.95" customHeight="1">
      <c r="A27" s="1"/>
      <c r="B27" s="183" t="s">
        <v>45</v>
      </c>
      <c r="C27" s="183"/>
      <c r="D27" s="183"/>
      <c r="E27" s="59">
        <v>54</v>
      </c>
      <c r="F27" s="39"/>
      <c r="G27" s="39"/>
      <c r="H27" s="39"/>
      <c r="I27" s="38">
        <f t="shared" si="0"/>
        <v>0</v>
      </c>
    </row>
    <row r="28" spans="1:9" ht="22.35" customHeight="1">
      <c r="A28" s="1"/>
      <c r="B28" s="184" t="s">
        <v>41</v>
      </c>
      <c r="C28" s="185"/>
      <c r="D28" s="186"/>
      <c r="E28" s="59">
        <v>55</v>
      </c>
      <c r="F28" s="39"/>
      <c r="G28" s="39"/>
      <c r="H28" s="39"/>
      <c r="I28" s="38">
        <f t="shared" si="0"/>
        <v>0</v>
      </c>
    </row>
    <row r="29" spans="1:9" ht="12.95" customHeight="1">
      <c r="A29" s="1"/>
      <c r="B29" s="159" t="s">
        <v>13</v>
      </c>
      <c r="C29" s="159"/>
      <c r="D29" s="159"/>
      <c r="E29" s="59">
        <v>56</v>
      </c>
      <c r="F29" s="39"/>
      <c r="G29" s="39"/>
      <c r="H29" s="39"/>
      <c r="I29" s="38">
        <f t="shared" si="0"/>
        <v>0</v>
      </c>
    </row>
    <row r="30" spans="1:9" ht="12.95" customHeight="1">
      <c r="A30" s="1"/>
      <c r="B30" s="159" t="s">
        <v>14</v>
      </c>
      <c r="C30" s="159"/>
      <c r="D30" s="159"/>
      <c r="E30" s="59">
        <v>57</v>
      </c>
      <c r="F30" s="39"/>
      <c r="G30" s="39"/>
      <c r="H30" s="39"/>
      <c r="I30" s="38">
        <f t="shared" si="0"/>
        <v>0</v>
      </c>
    </row>
    <row r="31" spans="1:9" ht="12.95" customHeight="1">
      <c r="A31" s="1"/>
      <c r="B31" s="159" t="s">
        <v>15</v>
      </c>
      <c r="C31" s="159"/>
      <c r="D31" s="159"/>
      <c r="E31" s="59">
        <v>58</v>
      </c>
      <c r="F31" s="39"/>
      <c r="G31" s="39"/>
      <c r="H31" s="39"/>
      <c r="I31" s="38">
        <f t="shared" si="0"/>
        <v>0</v>
      </c>
    </row>
    <row r="32" spans="1:9" ht="12.95" customHeight="1">
      <c r="A32" s="1"/>
      <c r="B32" s="159" t="s">
        <v>16</v>
      </c>
      <c r="C32" s="159"/>
      <c r="D32" s="159"/>
      <c r="E32" s="59">
        <v>59</v>
      </c>
      <c r="F32" s="39"/>
      <c r="G32" s="39"/>
      <c r="H32" s="39"/>
      <c r="I32" s="38">
        <f t="shared" si="0"/>
        <v>0</v>
      </c>
    </row>
    <row r="33" spans="1:9" ht="12.95" customHeight="1">
      <c r="A33" s="1"/>
      <c r="B33" s="159" t="s">
        <v>17</v>
      </c>
      <c r="C33" s="159"/>
      <c r="D33" s="159"/>
      <c r="E33" s="59">
        <v>60</v>
      </c>
      <c r="F33" s="39">
        <v>3500</v>
      </c>
      <c r="G33" s="39"/>
      <c r="H33" s="39"/>
      <c r="I33" s="38">
        <f t="shared" si="0"/>
        <v>3500</v>
      </c>
    </row>
    <row r="34" spans="1:9" ht="12.95" customHeight="1">
      <c r="A34" s="1"/>
      <c r="B34" s="159" t="s">
        <v>18</v>
      </c>
      <c r="C34" s="159"/>
      <c r="D34" s="159"/>
      <c r="E34" s="59">
        <v>61</v>
      </c>
      <c r="F34" s="39"/>
      <c r="G34" s="39"/>
      <c r="H34" s="39"/>
      <c r="I34" s="38">
        <f t="shared" si="0"/>
        <v>0</v>
      </c>
    </row>
    <row r="35" spans="1:9" ht="12.95" customHeight="1">
      <c r="A35" s="1"/>
      <c r="B35" s="159" t="s">
        <v>1</v>
      </c>
      <c r="C35" s="159"/>
      <c r="D35" s="159"/>
      <c r="E35" s="59">
        <v>62</v>
      </c>
      <c r="F35" s="39">
        <v>9500</v>
      </c>
      <c r="G35" s="39"/>
      <c r="H35" s="39"/>
      <c r="I35" s="38">
        <f t="shared" si="0"/>
        <v>9500</v>
      </c>
    </row>
    <row r="36" spans="1:9" ht="12.95" customHeight="1">
      <c r="A36" s="1"/>
      <c r="B36" s="159" t="s">
        <v>2</v>
      </c>
      <c r="C36" s="159"/>
      <c r="D36" s="159"/>
      <c r="E36" s="59">
        <v>63</v>
      </c>
      <c r="F36" s="39">
        <v>13000</v>
      </c>
      <c r="G36" s="39"/>
      <c r="H36" s="39"/>
      <c r="I36" s="38">
        <f t="shared" si="0"/>
        <v>13000</v>
      </c>
    </row>
    <row r="37" spans="1:9" ht="12.95" customHeight="1">
      <c r="A37" s="1"/>
      <c r="B37" s="61" t="s">
        <v>46</v>
      </c>
      <c r="C37" s="61"/>
      <c r="D37" s="61"/>
      <c r="E37" s="59">
        <v>64</v>
      </c>
      <c r="F37" s="39">
        <v>4000</v>
      </c>
      <c r="G37" s="39"/>
      <c r="H37" s="39"/>
      <c r="I37" s="38">
        <f t="shared" si="0"/>
        <v>4000</v>
      </c>
    </row>
    <row r="38" spans="1:9" ht="12.6" customHeight="1">
      <c r="A38" s="1"/>
      <c r="B38" s="159" t="s">
        <v>19</v>
      </c>
      <c r="C38" s="159"/>
      <c r="D38" s="159"/>
      <c r="E38" s="59">
        <v>65</v>
      </c>
      <c r="F38" s="39"/>
      <c r="G38" s="39"/>
      <c r="H38" s="39"/>
      <c r="I38" s="38">
        <f t="shared" si="0"/>
        <v>0</v>
      </c>
    </row>
    <row r="39" spans="1:9" ht="14.45" customHeight="1">
      <c r="A39" s="13"/>
      <c r="B39" s="190" t="s">
        <v>43</v>
      </c>
      <c r="C39" s="190"/>
      <c r="D39" s="191"/>
      <c r="E39" s="58">
        <v>66</v>
      </c>
      <c r="F39" s="40">
        <v>5038</v>
      </c>
      <c r="G39" s="40"/>
      <c r="H39" s="40"/>
      <c r="I39" s="37">
        <f t="shared" si="0"/>
        <v>5038</v>
      </c>
    </row>
    <row r="40" spans="1:9">
      <c r="A40" s="13"/>
      <c r="B40" s="192" t="s">
        <v>24</v>
      </c>
      <c r="C40" s="192"/>
      <c r="D40" s="193"/>
      <c r="E40" s="58">
        <v>67</v>
      </c>
      <c r="F40" s="37">
        <f>SUM(F41:F43)</f>
        <v>0</v>
      </c>
      <c r="G40" s="37">
        <f>SUM(G41:G43)</f>
        <v>0</v>
      </c>
      <c r="H40" s="37">
        <f>SUM(H41:H43)</f>
        <v>0</v>
      </c>
      <c r="I40" s="37">
        <f t="shared" si="0"/>
        <v>0</v>
      </c>
    </row>
    <row r="41" spans="1:9">
      <c r="A41" s="1"/>
      <c r="B41" s="194" t="s">
        <v>38</v>
      </c>
      <c r="C41" s="194"/>
      <c r="D41" s="194"/>
      <c r="E41" s="59">
        <v>68</v>
      </c>
      <c r="F41" s="39"/>
      <c r="G41" s="39"/>
      <c r="H41" s="39"/>
      <c r="I41" s="38">
        <f t="shared" si="0"/>
        <v>0</v>
      </c>
    </row>
    <row r="42" spans="1:9" s="1" customFormat="1" ht="28.5" customHeight="1">
      <c r="B42" s="182" t="s">
        <v>54</v>
      </c>
      <c r="C42" s="182"/>
      <c r="D42" s="159"/>
      <c r="E42" s="59">
        <v>69</v>
      </c>
      <c r="F42" s="39"/>
      <c r="G42" s="39"/>
      <c r="H42" s="39"/>
      <c r="I42" s="38">
        <f t="shared" si="0"/>
        <v>0</v>
      </c>
    </row>
    <row r="43" spans="1:9">
      <c r="A43" s="1"/>
      <c r="B43" s="159" t="s">
        <v>34</v>
      </c>
      <c r="C43" s="159"/>
      <c r="D43" s="159"/>
      <c r="E43" s="59">
        <v>70</v>
      </c>
      <c r="F43" s="39"/>
      <c r="G43" s="39"/>
      <c r="H43" s="39"/>
      <c r="I43" s="38">
        <f t="shared" si="0"/>
        <v>0</v>
      </c>
    </row>
    <row r="44" spans="1:9" ht="25.5" customHeight="1">
      <c r="A44" s="13"/>
      <c r="B44" s="190" t="s">
        <v>32</v>
      </c>
      <c r="C44" s="190"/>
      <c r="D44" s="191"/>
      <c r="E44" s="58">
        <v>71</v>
      </c>
      <c r="F44" s="37">
        <f>SUM(F45:F46)</f>
        <v>0</v>
      </c>
      <c r="G44" s="37">
        <f>SUM(G45:G46)</f>
        <v>0</v>
      </c>
      <c r="H44" s="37">
        <f>SUM(H45:H46)</f>
        <v>0</v>
      </c>
      <c r="I44" s="37">
        <f t="shared" si="0"/>
        <v>0</v>
      </c>
    </row>
    <row r="45" spans="1:9" ht="24.95" customHeight="1">
      <c r="A45" s="1"/>
      <c r="B45" s="182" t="s">
        <v>31</v>
      </c>
      <c r="C45" s="182"/>
      <c r="D45" s="182"/>
      <c r="E45" s="59">
        <v>72</v>
      </c>
      <c r="F45" s="39"/>
      <c r="G45" s="39"/>
      <c r="H45" s="39"/>
      <c r="I45" s="38">
        <f t="shared" si="0"/>
        <v>0</v>
      </c>
    </row>
    <row r="46" spans="1:9">
      <c r="A46" s="1"/>
      <c r="B46" s="62" t="s">
        <v>73</v>
      </c>
      <c r="C46" s="61"/>
      <c r="D46" s="61"/>
      <c r="E46" s="60">
        <v>73</v>
      </c>
      <c r="F46" s="39"/>
      <c r="G46" s="39"/>
      <c r="H46" s="39"/>
      <c r="I46" s="38">
        <f t="shared" si="0"/>
        <v>0</v>
      </c>
    </row>
    <row r="47" spans="1:9">
      <c r="A47" s="13"/>
      <c r="B47" s="192" t="s">
        <v>37</v>
      </c>
      <c r="C47" s="192"/>
      <c r="D47" s="193"/>
      <c r="E47" s="63">
        <v>74</v>
      </c>
      <c r="F47" s="37">
        <f>SUM(F48:F56)</f>
        <v>27394</v>
      </c>
      <c r="G47" s="37">
        <f>SUM(G48:G56)</f>
        <v>0</v>
      </c>
      <c r="H47" s="37">
        <f>SUM(H48:H56)</f>
        <v>0</v>
      </c>
      <c r="I47" s="37">
        <f t="shared" si="0"/>
        <v>27394</v>
      </c>
    </row>
    <row r="48" spans="1:9">
      <c r="A48" s="1"/>
      <c r="B48" s="159" t="s">
        <v>21</v>
      </c>
      <c r="C48" s="159"/>
      <c r="D48" s="159"/>
      <c r="E48" s="59">
        <v>75</v>
      </c>
      <c r="F48" s="39">
        <v>15000</v>
      </c>
      <c r="G48" s="39"/>
      <c r="H48" s="39"/>
      <c r="I48" s="38">
        <f t="shared" si="0"/>
        <v>15000</v>
      </c>
    </row>
    <row r="49" spans="1:9">
      <c r="A49" s="1"/>
      <c r="B49" s="159" t="s">
        <v>22</v>
      </c>
      <c r="C49" s="159"/>
      <c r="D49" s="159"/>
      <c r="E49" s="59">
        <v>76</v>
      </c>
      <c r="F49" s="39">
        <v>6000</v>
      </c>
      <c r="G49" s="39"/>
      <c r="H49" s="39"/>
      <c r="I49" s="38">
        <f t="shared" si="0"/>
        <v>6000</v>
      </c>
    </row>
    <row r="50" spans="1:9">
      <c r="A50" s="1"/>
      <c r="B50" s="159" t="s">
        <v>55</v>
      </c>
      <c r="C50" s="159"/>
      <c r="D50" s="159"/>
      <c r="E50" s="59">
        <v>77</v>
      </c>
      <c r="F50" s="39"/>
      <c r="G50" s="39"/>
      <c r="H50" s="39"/>
      <c r="I50" s="38">
        <f t="shared" si="0"/>
        <v>0</v>
      </c>
    </row>
    <row r="51" spans="1:9">
      <c r="A51" s="1"/>
      <c r="B51" s="159" t="s">
        <v>23</v>
      </c>
      <c r="C51" s="159"/>
      <c r="D51" s="159"/>
      <c r="E51" s="59">
        <v>78</v>
      </c>
      <c r="F51" s="39"/>
      <c r="G51" s="39"/>
      <c r="H51" s="39"/>
      <c r="I51" s="38">
        <f t="shared" si="0"/>
        <v>0</v>
      </c>
    </row>
    <row r="52" spans="1:9">
      <c r="A52" s="1"/>
      <c r="B52" s="159" t="s">
        <v>52</v>
      </c>
      <c r="C52" s="159"/>
      <c r="D52" s="159"/>
      <c r="E52" s="59">
        <v>79</v>
      </c>
      <c r="F52" s="39">
        <v>6394</v>
      </c>
      <c r="G52" s="39"/>
      <c r="H52" s="39"/>
      <c r="I52" s="38">
        <f t="shared" si="0"/>
        <v>6394</v>
      </c>
    </row>
    <row r="53" spans="1:9">
      <c r="A53" s="1"/>
      <c r="B53" s="159" t="s">
        <v>53</v>
      </c>
      <c r="C53" s="159"/>
      <c r="D53" s="159"/>
      <c r="E53" s="59">
        <v>80</v>
      </c>
      <c r="F53" s="39"/>
      <c r="G53" s="39"/>
      <c r="H53" s="39"/>
      <c r="I53" s="38">
        <f t="shared" si="0"/>
        <v>0</v>
      </c>
    </row>
    <row r="54" spans="1:9" ht="24.6" customHeight="1">
      <c r="A54" s="1"/>
      <c r="B54" s="124" t="s">
        <v>111</v>
      </c>
      <c r="C54" s="195"/>
      <c r="D54" s="125"/>
      <c r="E54" s="59">
        <v>81</v>
      </c>
      <c r="F54" s="39"/>
      <c r="G54" s="39"/>
      <c r="H54" s="39"/>
      <c r="I54" s="38">
        <f t="shared" si="0"/>
        <v>0</v>
      </c>
    </row>
    <row r="55" spans="1:9">
      <c r="A55" s="1"/>
      <c r="B55" s="187" t="s">
        <v>110</v>
      </c>
      <c r="C55" s="188"/>
      <c r="D55" s="189"/>
      <c r="E55" s="59">
        <v>82</v>
      </c>
      <c r="F55" s="39"/>
      <c r="G55" s="39"/>
      <c r="H55" s="39"/>
      <c r="I55" s="38">
        <f t="shared" si="0"/>
        <v>0</v>
      </c>
    </row>
    <row r="56" spans="1:9">
      <c r="A56" s="1"/>
      <c r="B56" s="197" t="s">
        <v>33</v>
      </c>
      <c r="C56" s="197"/>
      <c r="D56" s="197"/>
      <c r="E56" s="63">
        <v>83</v>
      </c>
      <c r="F56" s="41"/>
      <c r="G56" s="41"/>
      <c r="H56" s="41"/>
      <c r="I56" s="38">
        <f t="shared" si="0"/>
        <v>0</v>
      </c>
    </row>
    <row r="57" spans="1:9">
      <c r="A57" s="1"/>
      <c r="B57" s="64" t="s">
        <v>72</v>
      </c>
      <c r="C57" s="64"/>
      <c r="D57" s="64"/>
      <c r="E57" s="58">
        <v>84</v>
      </c>
      <c r="F57" s="42"/>
      <c r="G57" s="42"/>
      <c r="H57" s="42"/>
      <c r="I57" s="37">
        <f t="shared" si="0"/>
        <v>0</v>
      </c>
    </row>
    <row r="58" spans="1:9">
      <c r="A58" s="14"/>
      <c r="B58" s="198" t="s">
        <v>25</v>
      </c>
      <c r="C58" s="199"/>
      <c r="D58" s="200"/>
      <c r="E58" s="58">
        <v>85</v>
      </c>
      <c r="F58" s="40"/>
      <c r="G58" s="40"/>
      <c r="H58" s="40"/>
      <c r="I58" s="37">
        <f t="shared" si="0"/>
        <v>0</v>
      </c>
    </row>
    <row r="59" spans="1:9" ht="15">
      <c r="A59" s="13"/>
      <c r="B59" s="201" t="s">
        <v>20</v>
      </c>
      <c r="C59" s="201"/>
      <c r="D59" s="202"/>
      <c r="E59" s="58">
        <v>86</v>
      </c>
      <c r="F59" s="37">
        <f>SUM(F6,F9,F20,F25,F39,F40,F44,F47,F57,F58)</f>
        <v>112382</v>
      </c>
      <c r="G59" s="37">
        <f>SUM(G6,G9,G20,G25,G39,G40,G44,G47,G57,G58)</f>
        <v>0</v>
      </c>
      <c r="H59" s="37">
        <f>SUM(H6,H9,H20,H25,H39,H40,H44,H47,H57,H58)</f>
        <v>0</v>
      </c>
      <c r="I59" s="37">
        <f t="shared" si="0"/>
        <v>112382</v>
      </c>
    </row>
    <row r="60" spans="1:9" ht="9" customHeight="1">
      <c r="A60" s="1"/>
      <c r="B60" s="1"/>
      <c r="C60" s="1"/>
      <c r="D60" s="1"/>
      <c r="E60" s="15"/>
      <c r="F60" s="43"/>
      <c r="G60" s="43"/>
      <c r="I60" s="43"/>
    </row>
    <row r="61" spans="1:9" ht="19.5" hidden="1" outlineLevel="1" thickTop="1" thickBot="1">
      <c r="A61" s="1"/>
      <c r="B61" s="203" t="s">
        <v>36</v>
      </c>
      <c r="C61" s="204"/>
      <c r="D61" s="205"/>
      <c r="E61" s="65">
        <v>87</v>
      </c>
      <c r="F61" s="44"/>
      <c r="G61" s="45"/>
      <c r="I61" s="46">
        <f>przychody!F45-koszty!I59</f>
        <v>597845</v>
      </c>
    </row>
    <row r="62" spans="1:9" ht="20.65" customHeight="1" collapsed="1">
      <c r="A62" s="1"/>
      <c r="B62" s="22"/>
      <c r="C62" s="1"/>
      <c r="D62" s="1"/>
      <c r="E62" s="15"/>
      <c r="F62" s="1"/>
      <c r="I62" s="2"/>
    </row>
    <row r="63" spans="1:9">
      <c r="A63" s="1"/>
      <c r="B63" s="22"/>
      <c r="C63" s="1"/>
      <c r="D63" s="1"/>
      <c r="E63" s="15"/>
      <c r="F63" s="1"/>
      <c r="I63" s="2"/>
    </row>
    <row r="64" spans="1:9" ht="20.45" customHeight="1">
      <c r="A64" s="1"/>
      <c r="B64" s="4" t="s">
        <v>116</v>
      </c>
      <c r="C64" s="4"/>
      <c r="D64" s="4"/>
      <c r="E64" s="16"/>
      <c r="F64" s="1"/>
      <c r="I64" s="1"/>
    </row>
    <row r="65" spans="1:9" ht="12.95" customHeight="1">
      <c r="A65" s="1"/>
      <c r="B65" s="21" t="s">
        <v>35</v>
      </c>
      <c r="C65" s="21"/>
      <c r="D65" s="4"/>
      <c r="E65" s="16"/>
      <c r="F65" s="1"/>
      <c r="I65" s="1"/>
    </row>
    <row r="66" spans="1:9" ht="30.6" customHeight="1">
      <c r="A66" s="1"/>
      <c r="B66" s="1"/>
      <c r="C66" s="1"/>
      <c r="D66" s="6" t="s">
        <v>117</v>
      </c>
      <c r="E66" s="17"/>
      <c r="F66" s="1"/>
      <c r="I66" s="1"/>
    </row>
    <row r="67" spans="1:9" ht="21.4" customHeight="1">
      <c r="A67" s="1"/>
      <c r="B67" s="1"/>
      <c r="C67" s="1"/>
      <c r="D67" s="158" t="s">
        <v>51</v>
      </c>
      <c r="E67" s="158"/>
      <c r="F67" s="196"/>
      <c r="G67" s="196"/>
      <c r="H67" s="158" t="s">
        <v>100</v>
      </c>
      <c r="I67" s="158"/>
    </row>
    <row r="68" spans="1:9" ht="26.65" customHeight="1">
      <c r="A68" s="1"/>
      <c r="B68" s="1"/>
      <c r="C68" s="1"/>
      <c r="D68" s="36"/>
      <c r="E68" s="36"/>
      <c r="F68" s="36"/>
      <c r="G68" s="36"/>
      <c r="H68" s="20"/>
      <c r="I68" s="1"/>
    </row>
    <row r="69" spans="1:9" ht="10.35" customHeight="1">
      <c r="A69" s="1"/>
      <c r="B69" s="5"/>
      <c r="C69" s="5"/>
      <c r="D69" s="11"/>
      <c r="E69" s="18"/>
      <c r="F69" s="1"/>
      <c r="G69" s="20"/>
      <c r="H69" s="20"/>
      <c r="I69" s="5"/>
    </row>
    <row r="70" spans="1:9">
      <c r="A70" s="1"/>
      <c r="B70" s="1"/>
      <c r="C70" s="1"/>
      <c r="D70" s="4"/>
      <c r="E70" s="17"/>
      <c r="F70" s="1"/>
      <c r="I70" s="4"/>
    </row>
    <row r="71" spans="1:9">
      <c r="A71" s="1"/>
      <c r="B71" s="1"/>
      <c r="C71" s="1"/>
      <c r="D71" s="1"/>
      <c r="E71" s="15"/>
      <c r="I71" s="1"/>
    </row>
  </sheetData>
  <sheetProtection password="CF47" sheet="1" objects="1" scenarios="1" formatCells="0"/>
  <mergeCells count="62">
    <mergeCell ref="B18:D18"/>
    <mergeCell ref="B54:D54"/>
    <mergeCell ref="D67:E67"/>
    <mergeCell ref="F67:G67"/>
    <mergeCell ref="B53:D53"/>
    <mergeCell ref="B56:D56"/>
    <mergeCell ref="B58:D58"/>
    <mergeCell ref="B59:D59"/>
    <mergeCell ref="B61:D61"/>
    <mergeCell ref="B45:D45"/>
    <mergeCell ref="B47:D47"/>
    <mergeCell ref="B48:D48"/>
    <mergeCell ref="B49:D49"/>
    <mergeCell ref="B50:D50"/>
    <mergeCell ref="B51:D51"/>
    <mergeCell ref="B52:D52"/>
    <mergeCell ref="B55:D55"/>
    <mergeCell ref="B44:D44"/>
    <mergeCell ref="B32:D32"/>
    <mergeCell ref="B33:D33"/>
    <mergeCell ref="B34:D34"/>
    <mergeCell ref="B35:D35"/>
    <mergeCell ref="B36:D36"/>
    <mergeCell ref="B38:D38"/>
    <mergeCell ref="B39:D39"/>
    <mergeCell ref="B40:D40"/>
    <mergeCell ref="B41:D41"/>
    <mergeCell ref="B42:D42"/>
    <mergeCell ref="B43:D43"/>
    <mergeCell ref="B19:D19"/>
    <mergeCell ref="B20:D20"/>
    <mergeCell ref="B21:D21"/>
    <mergeCell ref="B22:D22"/>
    <mergeCell ref="B31:D31"/>
    <mergeCell ref="B24:D24"/>
    <mergeCell ref="B25:D25"/>
    <mergeCell ref="B26:D26"/>
    <mergeCell ref="B27:D27"/>
    <mergeCell ref="B28:D28"/>
    <mergeCell ref="B29:D29"/>
    <mergeCell ref="B30:D30"/>
    <mergeCell ref="B13:D13"/>
    <mergeCell ref="B14:D14"/>
    <mergeCell ref="B15:D15"/>
    <mergeCell ref="B16:D16"/>
    <mergeCell ref="B17:D17"/>
    <mergeCell ref="H67:I67"/>
    <mergeCell ref="B10:D10"/>
    <mergeCell ref="B2:E4"/>
    <mergeCell ref="F2:I2"/>
    <mergeCell ref="I3:I4"/>
    <mergeCell ref="F3:F4"/>
    <mergeCell ref="G3:G4"/>
    <mergeCell ref="H3:H4"/>
    <mergeCell ref="B5:E5"/>
    <mergeCell ref="B6:D6"/>
    <mergeCell ref="B7:D7"/>
    <mergeCell ref="B8:D8"/>
    <mergeCell ref="B9:D9"/>
    <mergeCell ref="B23:D23"/>
    <mergeCell ref="B11:D11"/>
    <mergeCell ref="B12:D12"/>
  </mergeCells>
  <printOptions horizontalCentered="1"/>
  <pageMargins left="0.62992125984251968" right="0.23622047244094491" top="0.74803149606299213" bottom="0.55118110236220474" header="0.31496062992125984" footer="0.31496062992125984"/>
  <pageSetup paperSize="9" scale="69" fitToWidth="0" orientation="portrait" r:id="rId1"/>
  <rowBreaks count="1" manualBreakCount="1">
    <brk id="4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przychody</vt:lpstr>
      <vt:lpstr>koszty</vt:lpstr>
      <vt:lpstr>przychody!Obszar_wydruku</vt:lpstr>
      <vt:lpstr>koszty!Tytuły_wydruku</vt:lpstr>
    </vt:vector>
  </TitlesOfParts>
  <Company>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Sekcja Ekonomiczna</dc:creator>
  <cp:lastModifiedBy>Aneta Baranowska</cp:lastModifiedBy>
  <cp:lastPrinted>2025-09-26T08:47:02Z</cp:lastPrinted>
  <dcterms:created xsi:type="dcterms:W3CDTF">1998-04-28T11:12:14Z</dcterms:created>
  <dcterms:modified xsi:type="dcterms:W3CDTF">2025-09-29T06:16:39Z</dcterms:modified>
</cp:coreProperties>
</file>